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<sst xmlns="http://schemas.openxmlformats.org/spreadsheetml/2006/main" count="63" uniqueCount="63">
  <si>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</si>
  <si>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EAF011</t>
  </si>
  <si>
    <t xml:space="preserve">m²</t>
  </si>
  <si>
    <t xml:space="preserve">Forjado de viguetas metálicas y tablero de paneles "VALERO COMPOPLAK".</t>
  </si>
  <si>
    <r>
      <rPr>
        <sz val="8.25"/>
        <color rgb="FF000000"/>
        <rFont val="Arial"/>
        <family val="2"/>
      </rPr>
      <t xml:space="preserve">Forjado con un intereje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cm, compuesto por viguetas de </t>
    </r>
    <r>
      <rPr>
        <b/>
        <sz val="8.25"/>
        <color rgb="FF000000"/>
        <rFont val="Arial"/>
        <family val="2"/>
      </rPr>
      <t xml:space="preserve">acero laminado en caliente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IPE 120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, y </t>
    </r>
    <r>
      <rPr>
        <b/>
        <sz val="8.25"/>
        <color rgb="FF000000"/>
        <rFont val="Arial"/>
        <family val="2"/>
      </rPr>
      <t xml:space="preserve">panel "VALERO COMPOPLAK", de 100 mm de espesor, 1200 mm de anchura y 2700 mm de longitud, formado por núcleo de poliestireno expandido (EPS), densidad 30 kg/m³, revestido por las dos caras con fibra de vidrio, de 450 g/m² y composite (WPC), con ranuras en los laterales para permitir el paso del perfil de conexión entre paneles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refuerzo de juntas entre paneles mediante adhesivo bicomponente "VALERO COMPOPLAK", perfiles de MDF "VALERO COMPOPLAK", de 3660x100x10 mm y malla de fibra de vidrio "VALERO COMPOPLAK"</t>
    </r>
    <r>
      <rPr>
        <sz val="8.25"/>
        <color rgb="FF000000"/>
        <rFont val="Arial"/>
        <family val="2"/>
      </rPr>
      <t xml:space="preserve"> fijado mecánicamente a las viguetas con </t>
    </r>
    <r>
      <rPr>
        <b/>
        <sz val="8.25"/>
        <color rgb="FF000000"/>
        <rFont val="Arial"/>
        <family val="2"/>
      </rPr>
      <t xml:space="preserve">fijaciones compuestas por abrazaderas de cuelgue y varillas roscadas (4 ud/m²)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</si>
  <si>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</si>
  <si>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</si>
  <si>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</si>
  <si>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</si>
  <si>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</si>
  <si>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</si>
  <si>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</si>
  <si>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mt07ala010h</t>
  </si>
  <si>
    <t xml:space="preserve">kg</t>
  </si>
  <si>
    <t xml:space="preserve">Acero laminado UNE-EN 10025 S275JR, en perfiles laminados en caliente,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</si>
  <si>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</si>
  <si>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</si>
  <si>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</si>
  <si>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mt12ppe010g</t>
  </si>
  <si>
    <t xml:space="preserve">m²</t>
  </si>
  <si>
    <t xml:space="preserve">Panel "VALERO COMPOPLAK", de 100 mm de espesor, 1200 mm de anchura y 2700 mm de longitud, formado por núcleo de poliestireno expandido (EPS), densidad 30 kg/m³, revestido por las dos caras con fibra de vidrio, de 450 g/m² y composite (WPC), con ranuras en los laterales para permitir el paso del perfil de conexión entre paneles; resistencia térmica 2,85 m²K/W, conductividad térmica 0,035 W/(mK), factor de resistencia a la difusión del vapor de agua 716, Euroclase E de reacción al fuego, resistencia a flexión 0,603 N/mm² y módulo de elasticidad 54,16 N/mm².</t>
  </si>
  <si>
    <t xml:space="preserve">mt12ppe020a</t>
  </si>
  <si>
    <t xml:space="preserve">m</t>
  </si>
  <si>
    <t xml:space="preserve">Perfil de MDF "VALERO COMPOPLAK", de 3660x100x10 mm.</t>
  </si>
  <si>
    <t xml:space="preserve">mt12ppe030a</t>
  </si>
  <si>
    <t xml:space="preserve">kg</t>
  </si>
  <si>
    <t xml:space="preserve">Adhesivo bicomponente "VALERO COMPOPLAK".</t>
  </si>
  <si>
    <t xml:space="preserve">mt12ppe050a</t>
  </si>
  <si>
    <t xml:space="preserve">m²</t>
  </si>
  <si>
    <t xml:space="preserve">Malla de fibra de vidrio "VALERO COMPOPLAK".</t>
  </si>
  <si>
    <t xml:space="preserve">mt12ppe100</t>
  </si>
  <si>
    <t xml:space="preserve">Ud</t>
  </si>
  <si>
    <t xml:space="preserve">Material auxiliar (varillas roscadas, tuercas, arandelas y abrazadera de cuelgue), para la fijación del panel.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</si>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</sst>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55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50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14.857000</v>
      </c>
      <c r="H10" s="10"/>
      <c r="I10" s="11">
        <v>0.990000</v>
      </c>
      <c r="J10" s="11">
        <f ca="1">ROUND(INDIRECT(ADDRESS(ROW()+(0), COLUMN()+(-3), 1))*INDIRECT(ADDRESS(ROW()+(0), COLUMN()+(-1), 1)), 2)</f>
        <v>14.710000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0.520000</v>
      </c>
      <c r="H11" s="10"/>
      <c r="I11" s="11">
        <v>4.800000</v>
      </c>
      <c r="J11" s="11">
        <f ca="1">ROUND(INDIRECT(ADDRESS(ROW()+(0), COLUMN()+(-3), 1))*INDIRECT(ADDRESS(ROW()+(0), COLUMN()+(-1), 1)), 2)</f>
        <v>2.500000</v>
      </c>
    </row>
    <row r="12" spans="1:10" ht="97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1.020000</v>
      </c>
      <c r="H12" s="10"/>
      <c r="I12" s="11">
        <v>30.000000</v>
      </c>
      <c r="J12" s="11">
        <f ca="1">ROUND(INDIRECT(ADDRESS(ROW()+(0), COLUMN()+(-3), 1))*INDIRECT(ADDRESS(ROW()+(0), COLUMN()+(-1), 1)), 2)</f>
        <v>30.600000</v>
      </c>
    </row>
    <row r="13" spans="1:10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1.000000</v>
      </c>
      <c r="H13" s="10"/>
      <c r="I13" s="11">
        <v>0.830000</v>
      </c>
      <c r="J13" s="11">
        <f ca="1">ROUND(INDIRECT(ADDRESS(ROW()+(0), COLUMN()+(-3), 1))*INDIRECT(ADDRESS(ROW()+(0), COLUMN()+(-1), 1)), 2)</f>
        <v>0.830000</v>
      </c>
    </row>
    <row r="14" spans="1:10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0">
        <v>0.700000</v>
      </c>
      <c r="H14" s="10"/>
      <c r="I14" s="11">
        <v>9.170000</v>
      </c>
      <c r="J14" s="11">
        <f ca="1">ROUND(INDIRECT(ADDRESS(ROW()+(0), COLUMN()+(-3), 1))*INDIRECT(ADDRESS(ROW()+(0), COLUMN()+(-1), 1)), 2)</f>
        <v>6.420000</v>
      </c>
    </row>
    <row r="15" spans="1:10" ht="13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"/>
      <c r="G15" s="10">
        <v>0.350000</v>
      </c>
      <c r="H15" s="10"/>
      <c r="I15" s="11">
        <v>3.000000</v>
      </c>
      <c r="J15" s="11">
        <f ca="1">ROUND(INDIRECT(ADDRESS(ROW()+(0), COLUMN()+(-3), 1))*INDIRECT(ADDRESS(ROW()+(0), COLUMN()+(-1), 1)), 2)</f>
        <v>1.050000</v>
      </c>
    </row>
    <row r="16" spans="1:10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"/>
      <c r="G16" s="12">
        <v>4.000000</v>
      </c>
      <c r="H16" s="12"/>
      <c r="I16" s="13">
        <v>1.250000</v>
      </c>
      <c r="J16" s="13">
        <f ca="1">ROUND(INDIRECT(ADDRESS(ROW()+(0), COLUMN()+(-3), 1))*INDIRECT(ADDRESS(ROW()+(0), COLUMN()+(-1), 1)), 2)</f>
        <v>5.000000</v>
      </c>
    </row>
    <row r="17" spans="1:10" ht="13.50" thickBot="1" customHeight="1">
      <c r="A17" s="14"/>
      <c r="B17" s="14"/>
      <c r="C17" s="14"/>
      <c r="D17" s="14"/>
      <c r="E17" s="14"/>
      <c r="F17" s="14"/>
      <c r="G17" s="8" t="s">
        <v>33</v>
      </c>
      <c r="H17" s="8"/>
      <c r="I17" s="8"/>
      <c r="J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61.110000</v>
      </c>
    </row>
    <row r="18" spans="1:10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7"/>
      <c r="H18" s="17"/>
      <c r="I18" s="14"/>
      <c r="J18" s="14"/>
    </row>
    <row r="19" spans="1:10" ht="13.5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"/>
      <c r="G19" s="10">
        <v>0.309000</v>
      </c>
      <c r="H19" s="10"/>
      <c r="I19" s="11">
        <v>17.820000</v>
      </c>
      <c r="J19" s="11">
        <f ca="1">ROUND(INDIRECT(ADDRESS(ROW()+(0), COLUMN()+(-3), 1))*INDIRECT(ADDRESS(ROW()+(0), COLUMN()+(-1), 1)), 2)</f>
        <v>5.510000</v>
      </c>
    </row>
    <row r="20" spans="1:10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"/>
      <c r="G20" s="10">
        <v>0.309000</v>
      </c>
      <c r="H20" s="10"/>
      <c r="I20" s="11">
        <v>16.130000</v>
      </c>
      <c r="J20" s="11">
        <f ca="1">ROUND(INDIRECT(ADDRESS(ROW()+(0), COLUMN()+(-3), 1))*INDIRECT(ADDRESS(ROW()+(0), COLUMN()+(-1), 1)), 2)</f>
        <v>4.980000</v>
      </c>
    </row>
    <row r="21" spans="1:10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"/>
      <c r="G21" s="10">
        <v>0.742000</v>
      </c>
      <c r="H21" s="10"/>
      <c r="I21" s="11">
        <v>18.100000</v>
      </c>
      <c r="J21" s="11">
        <f ca="1">ROUND(INDIRECT(ADDRESS(ROW()+(0), COLUMN()+(-3), 1))*INDIRECT(ADDRESS(ROW()+(0), COLUMN()+(-1), 1)), 2)</f>
        <v>13.430000</v>
      </c>
    </row>
    <row r="22" spans="1:10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"/>
      <c r="G22" s="12">
        <v>0.742000</v>
      </c>
      <c r="H22" s="12"/>
      <c r="I22" s="13">
        <v>16.940000</v>
      </c>
      <c r="J22" s="13">
        <f ca="1">ROUND(INDIRECT(ADDRESS(ROW()+(0), COLUMN()+(-3), 1))*INDIRECT(ADDRESS(ROW()+(0), COLUMN()+(-1), 1)), 2)</f>
        <v>12.570000</v>
      </c>
    </row>
    <row r="23" spans="1:10" ht="13.50" thickBot="1" customHeight="1">
      <c r="A23" s="14"/>
      <c r="B23" s="14"/>
      <c r="C23" s="14"/>
      <c r="D23" s="14"/>
      <c r="E23" s="14"/>
      <c r="F23" s="14"/>
      <c r="G23" s="8" t="s">
        <v>47</v>
      </c>
      <c r="H23" s="8"/>
      <c r="I23" s="8"/>
      <c r="J23" s="16">
        <f ca="1">ROUND(SUM(INDIRECT(ADDRESS(ROW()+(-1), COLUMN()+(0), 1)),INDIRECT(ADDRESS(ROW()+(-2), COLUMN()+(0), 1)),INDIRECT(ADDRESS(ROW()+(-3), COLUMN()+(0), 1)),INDIRECT(ADDRESS(ROW()+(-4), COLUMN()+(0), 1))), 2)</f>
        <v>36.490000</v>
      </c>
    </row>
    <row r="24" spans="1:10" ht="13.50" thickBot="1" customHeight="1">
      <c r="A24" s="14">
        <v>3.000000</v>
      </c>
      <c r="B24" s="14"/>
      <c r="C24" s="14"/>
      <c r="D24" s="14"/>
      <c r="E24" s="17" t="s">
        <v>48</v>
      </c>
      <c r="F24" s="17"/>
      <c r="G24" s="17"/>
      <c r="H24" s="17"/>
      <c r="I24" s="14"/>
      <c r="J24" s="14"/>
    </row>
    <row r="25" spans="1:10" ht="13.50" thickBot="1" customHeight="1">
      <c r="A25" s="18"/>
      <c r="B25" s="18"/>
      <c r="C25" s="19" t="s">
        <v>49</v>
      </c>
      <c r="D25" s="19"/>
      <c r="E25" s="18" t="s">
        <v>50</v>
      </c>
      <c r="F25" s="18"/>
      <c r="G25" s="12">
        <v>2.000000</v>
      </c>
      <c r="H25" s="12"/>
      <c r="I25" s="13">
        <f ca="1">ROUND(SUM(INDIRECT(ADDRESS(ROW()+(-2), COLUMN()+(1), 1)),INDIRECT(ADDRESS(ROW()+(-8), COLUMN()+(1), 1))), 2)</f>
        <v>97.600000</v>
      </c>
      <c r="J25" s="13">
        <f ca="1">ROUND(INDIRECT(ADDRESS(ROW()+(0), COLUMN()+(-3), 1))*INDIRECT(ADDRESS(ROW()+(0), COLUMN()+(-1), 1))/100, 2)</f>
        <v>1.950000</v>
      </c>
    </row>
    <row r="26" spans="1:10" ht="13.50" thickBot="1" customHeight="1">
      <c r="A26" s="20" t="s">
        <v>51</v>
      </c>
      <c r="B26" s="20"/>
      <c r="C26" s="21"/>
      <c r="D26" s="21"/>
      <c r="E26" s="22"/>
      <c r="F26" s="22"/>
      <c r="G26" s="23" t="s">
        <v>52</v>
      </c>
      <c r="H26" s="23"/>
      <c r="I26" s="24"/>
      <c r="J26" s="25">
        <f ca="1">ROUND(SUM(INDIRECT(ADDRESS(ROW()+(-1), COLUMN()+(0), 1)),INDIRECT(ADDRESS(ROW()+(-3), COLUMN()+(0), 1)),INDIRECT(ADDRESS(ROW()+(-9), COLUMN()+(0), 1))), 2)</f>
        <v>99.550000</v>
      </c>
    </row>
    <row r="29" spans="1:10" ht="13.50" thickBot="1" customHeight="1">
      <c r="A29" s="26" t="s">
        <v>53</v>
      </c>
      <c r="B29" s="26"/>
      <c r="C29" s="26"/>
      <c r="D29" s="26"/>
      <c r="E29" s="26"/>
      <c r="F29" s="26" t="s">
        <v>54</v>
      </c>
      <c r="G29" s="26"/>
      <c r="H29" s="26" t="s">
        <v>55</v>
      </c>
      <c r="I29" s="26"/>
      <c r="J29" s="26" t="s">
        <v>56</v>
      </c>
    </row>
    <row r="30" spans="1:10" ht="13.50" thickBot="1" customHeight="1">
      <c r="A30" s="27" t="s">
        <v>57</v>
      </c>
      <c r="B30" s="27"/>
      <c r="C30" s="27"/>
      <c r="D30" s="27"/>
      <c r="E30" s="27"/>
      <c r="F30" s="28">
        <v>192005.000000</v>
      </c>
      <c r="G30" s="28"/>
      <c r="H30" s="28">
        <v>192006.000000</v>
      </c>
      <c r="I30" s="28"/>
      <c r="J30" s="28" t="s">
        <v>58</v>
      </c>
    </row>
    <row r="31" spans="1:10" ht="24.00" thickBot="1" customHeight="1">
      <c r="A31" s="29" t="s">
        <v>59</v>
      </c>
      <c r="B31" s="29"/>
      <c r="C31" s="29"/>
      <c r="D31" s="29"/>
      <c r="E31" s="29"/>
      <c r="F31" s="30"/>
      <c r="G31" s="30"/>
      <c r="H31" s="30"/>
      <c r="I31" s="30"/>
      <c r="J31" s="30"/>
    </row>
    <row r="34" spans="1:1" ht="33.75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620079" right="0.472441" top="0.472441" bottom="0.472441" header="0.0" footer="0.0"/>
  <pageSetup paperSize="9" orientation="portrait"/>
  <rowBreaks count="0" manualBreakCount="0">
    </rowBreaks>
</worksheet>
</file>